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<sst xmlns="http://schemas.openxmlformats.org/spreadsheetml/2006/main" count="168" uniqueCount="161">
  <si>
    <t xml:space="preserve">                                        REBALANS IV FIN. PLANA ZA 2023.GODINU</t>
  </si>
  <si>
    <t>BROJ: 01-07/ 8-5</t>
  </si>
  <si>
    <t>DATUM: 21.12.2023</t>
  </si>
  <si>
    <t>Konto</t>
  </si>
  <si>
    <t>OPIS</t>
  </si>
  <si>
    <t>OPŠTINE</t>
  </si>
  <si>
    <t>REPUBLIKE</t>
  </si>
  <si>
    <t>APV</t>
  </si>
  <si>
    <t>RFZO</t>
  </si>
  <si>
    <t>DONACIJA</t>
  </si>
  <si>
    <t>SOPSTVENI</t>
  </si>
  <si>
    <t>FIN.PLAN</t>
  </si>
  <si>
    <t>Tekući prihodi  i primanja</t>
  </si>
  <si>
    <t>Tekući prihodi</t>
  </si>
  <si>
    <t>Tekuci transferi od drugih nivoa vlasti</t>
  </si>
  <si>
    <t>Kapitalni transferi od drugih nivoa vlasti</t>
  </si>
  <si>
    <t>Prihod od imovine koji pripada imaocima polise osiguranja</t>
  </si>
  <si>
    <t>Prihodi od prodaje dobara i usluga</t>
  </si>
  <si>
    <t>Sporedne prodaje</t>
  </si>
  <si>
    <t>Tekući dobrovoljni transferi od fiz. I pravnih lica</t>
  </si>
  <si>
    <t>Mešoviti i neodređeni prihodi</t>
  </si>
  <si>
    <t>Transferi između korisnika</t>
  </si>
  <si>
    <t>Prihodi iz budžeta</t>
  </si>
  <si>
    <t>Primanja od prodaje nef.imovine</t>
  </si>
  <si>
    <t>Primanja od prodaje osnovnih sredstava</t>
  </si>
  <si>
    <t>Primanja od prodaje robe-apoteka</t>
  </si>
  <si>
    <t>Tekući rashodi i izdaci za nef. imovinu</t>
  </si>
  <si>
    <t>Tekući rashodi</t>
  </si>
  <si>
    <t>Plate,dodaci I naknade zaposlenih</t>
  </si>
  <si>
    <t>Socijalni doprinosi na teret poslod.</t>
  </si>
  <si>
    <t>Doprinos za PIO</t>
  </si>
  <si>
    <t>Doprinos za zdravstveno osig.</t>
  </si>
  <si>
    <t>Doprinos za nezaposlenost</t>
  </si>
  <si>
    <t>Naknade u naturi</t>
  </si>
  <si>
    <t>Socijalna davanja zaposlenima - otpremnine</t>
  </si>
  <si>
    <t>Socijalna davanja zaposlenima – pomoc zap.</t>
  </si>
  <si>
    <t>Naknade troškova za zaposlene</t>
  </si>
  <si>
    <t>Nagrade zaposlenima I ostali rashodi</t>
  </si>
  <si>
    <t>Stalni troškovi</t>
  </si>
  <si>
    <t>Troškovi platnog prometa</t>
  </si>
  <si>
    <t>Energetske usluge</t>
  </si>
  <si>
    <t>Komunalne usluge</t>
  </si>
  <si>
    <t>Usluge komunikacija</t>
  </si>
  <si>
    <t>Troškovi osiguranja</t>
  </si>
  <si>
    <t>Zakup imovine</t>
  </si>
  <si>
    <t>Ostali troškovi</t>
  </si>
  <si>
    <t>Troškovi službenih putovanja</t>
  </si>
  <si>
    <t>Usluge po ugovoru</t>
  </si>
  <si>
    <t>Kompjuterske usluge</t>
  </si>
  <si>
    <t>Usluge obrazovanje I usavršavanje</t>
  </si>
  <si>
    <t>Usluge informisanja</t>
  </si>
  <si>
    <t>Stručne usluge</t>
  </si>
  <si>
    <t>Usluge za domać.i ugostiteljstvo</t>
  </si>
  <si>
    <t>Reprezentacija</t>
  </si>
  <si>
    <t>Ostale opšte usluge</t>
  </si>
  <si>
    <t>Specijalizovane usluge</t>
  </si>
  <si>
    <t>Medicinske usluge</t>
  </si>
  <si>
    <t>Ostale specijalizovane usluge</t>
  </si>
  <si>
    <t>Tekuće popravke i održavanja zgrada</t>
  </si>
  <si>
    <t>Tekuće popravke i održavanja opreme</t>
  </si>
  <si>
    <t>Materijal</t>
  </si>
  <si>
    <t>Administrativni materijal</t>
  </si>
  <si>
    <t>Materijal za obrazovanje zaposlenih</t>
  </si>
  <si>
    <t>Materijal za saobraćaj</t>
  </si>
  <si>
    <t>Medicinski I laborat.materijal</t>
  </si>
  <si>
    <t>Materijali za održ.higijene I ugostiteljstvo</t>
  </si>
  <si>
    <t>Materijali za posebne namene</t>
  </si>
  <si>
    <t>Amortizacija nekretnina i opreme</t>
  </si>
  <si>
    <t>Otplata domaćih kamata</t>
  </si>
  <si>
    <t>Prateći troškovi zaduživanja</t>
  </si>
  <si>
    <t>Porezi, obavezne takse i kazne</t>
  </si>
  <si>
    <t>Ostali porezi</t>
  </si>
  <si>
    <t>Obavezne takse</t>
  </si>
  <si>
    <t>KAZNE</t>
  </si>
  <si>
    <t>Novcane kazne I penali po resenju sudova</t>
  </si>
  <si>
    <t>Naknade stete za povrede ili stetu nanete od dr.organa</t>
  </si>
  <si>
    <t>Izdaci za nefinan.imovinu</t>
  </si>
  <si>
    <t>Kupovina zgrada i  objekata</t>
  </si>
  <si>
    <t>Izgradnja zgrada i  objekata</t>
  </si>
  <si>
    <t>Kapitalno odr. zgrada i  objekata</t>
  </si>
  <si>
    <t>Projektno planiranje</t>
  </si>
  <si>
    <t>Administrativna oprema</t>
  </si>
  <si>
    <t>Medicinska I laboratorijska oprema</t>
  </si>
  <si>
    <t>Kompjuterski softver</t>
  </si>
  <si>
    <t>Zalihe robe za dalju prodaju apoteka</t>
  </si>
  <si>
    <t>Predsednik UO</t>
  </si>
  <si>
    <t>dr Valter Tomas</t>
  </si>
  <si>
    <t xml:space="preserve">Broj: </t>
  </si>
  <si>
    <t>01-07/ 1-3</t>
  </si>
  <si>
    <t xml:space="preserve">Datum: </t>
  </si>
  <si>
    <t>02.02.2023</t>
  </si>
  <si>
    <t xml:space="preserve">                                   PLAN JAVNIH NABAVKI ZA 2023.GOD.</t>
  </si>
  <si>
    <t>broj jn</t>
  </si>
  <si>
    <t>Predmet nabavke</t>
  </si>
  <si>
    <t>Vazeci ugovor</t>
  </si>
  <si>
    <t>Period  nabavke</t>
  </si>
  <si>
    <t>Vr. nabavke</t>
  </si>
  <si>
    <t>sa pdv-om</t>
  </si>
  <si>
    <t>1/23</t>
  </si>
  <si>
    <t>KANCELARIJSKI MAT.</t>
  </si>
  <si>
    <t>21.02.2023</t>
  </si>
  <si>
    <t>22.03.2023-22.03.2024</t>
  </si>
  <si>
    <t>2/23</t>
  </si>
  <si>
    <t>PRANJE VESA</t>
  </si>
  <si>
    <t>07.06.2023</t>
  </si>
  <si>
    <t>08.06.2023-08.06.2024</t>
  </si>
  <si>
    <t>3/23</t>
  </si>
  <si>
    <t>POP.VOZNOG P</t>
  </si>
  <si>
    <t>17.06.2023</t>
  </si>
  <si>
    <t>18.06.2023-18.06.2024</t>
  </si>
  <si>
    <t>4/23</t>
  </si>
  <si>
    <t>POP.OREME</t>
  </si>
  <si>
    <t>01.06.2023-01.06.2024</t>
  </si>
  <si>
    <t>42522/42525</t>
  </si>
  <si>
    <t>5/23</t>
  </si>
  <si>
    <t>GORIVO</t>
  </si>
  <si>
    <t>05.07.2023</t>
  </si>
  <si>
    <t>06.07.2023-06.07.2024</t>
  </si>
  <si>
    <t>6/23</t>
  </si>
  <si>
    <t>ODR.INF.SISTEMA</t>
  </si>
  <si>
    <t>11.07.2023</t>
  </si>
  <si>
    <t>12.07.2023-12.07.2024</t>
  </si>
  <si>
    <t>7/23</t>
  </si>
  <si>
    <t>STOMATOLOSKI MAT.</t>
  </si>
  <si>
    <t>09.11.2023</t>
  </si>
  <si>
    <t>10.11.2023-10.11.2024</t>
  </si>
  <si>
    <t>8/23</t>
  </si>
  <si>
    <t>MATERIJAL ZA HIGIJENU</t>
  </si>
  <si>
    <t>16.12.2023</t>
  </si>
  <si>
    <t>17.12.2023-17.12.2024</t>
  </si>
  <si>
    <t>9/23</t>
  </si>
  <si>
    <t>OSIGURANJE IMOVINE I LICA</t>
  </si>
  <si>
    <t>31.12.2023</t>
  </si>
  <si>
    <t>01.01.2024-31.12.2024</t>
  </si>
  <si>
    <t>CENTRALIZOVANE JAVNE NABAVKE ( RFZO )</t>
  </si>
  <si>
    <t>RB</t>
  </si>
  <si>
    <t>vr.nabavku</t>
  </si>
  <si>
    <t>sa Pdv-om</t>
  </si>
  <si>
    <t>konto</t>
  </si>
  <si>
    <t>Lekovi primarna zz A,B lista</t>
  </si>
  <si>
    <t>Lekovi sekundarna zz A, B lista</t>
  </si>
  <si>
    <t>Lek van ugovora</t>
  </si>
  <si>
    <t>Sanitetski materijal primar</t>
  </si>
  <si>
    <t>Sanitetski materijal sekundar</t>
  </si>
  <si>
    <t>Gas</t>
  </si>
  <si>
    <t>Električna energija</t>
  </si>
  <si>
    <t xml:space="preserve">              NE PODLEŽE ZAKONU O JAVNIM NABAVKAMA U 2023.GOD.</t>
  </si>
  <si>
    <t>Isključivi nosilac prava</t>
  </si>
  <si>
    <t>bez Pdv-a</t>
  </si>
  <si>
    <t>Fin.plan 2023</t>
  </si>
  <si>
    <t>1. Usluge komunikacija</t>
  </si>
  <si>
    <t>2. Komunalne usluge</t>
  </si>
  <si>
    <t>3. Stručne usluge</t>
  </si>
  <si>
    <t>4. Specijalizovane usluge</t>
  </si>
  <si>
    <t>5. Usluge obrazovanja</t>
  </si>
  <si>
    <t>6. troskovi sluzbenih putovanja</t>
  </si>
  <si>
    <t>7.troskovi platnog prometa</t>
  </si>
  <si>
    <t>8.zakup opreme – boce za kiseonik</t>
  </si>
  <si>
    <t>Ispod donjeg limita za JNMV</t>
  </si>
  <si>
    <t>1. Materijal za obrazovanje</t>
  </si>
  <si>
    <t>2.Materijal za posebne namene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</si>
</sst>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#.00"/>
    <numFmt numFmtId="167" formatCode="@"/>
    <numFmt numFmtId="168" formatCode="#,##0.00"/>
    <numFmt numFmtId="169" formatCode="#,##0.00;\-#,##0.00"/>
  </numFmts>
  <fonts count="5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3" fillId="4" borderId="1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Normal="84" zoomScaleSheetLayoutView="100" workbookViewId="0" topLeftCell="A1">
      <selection activeCell="D3" sqref="D3"/>
    </sheetView>
  </sheetViews>
  <sheetFormatPr defaultColWidth="10.28125" defaultRowHeight="12.75"/>
  <cols>
    <col min="1" max="1" width="6.00390625" style="0" customWidth="1"/>
    <col min="2" max="2" width="39.00390625" style="0" customWidth="1"/>
    <col min="3" max="3" width="10.140625" style="0" customWidth="1"/>
    <col min="4" max="4" width="9.28125" style="0" customWidth="1"/>
    <col min="5" max="5" width="8.140625" style="0" customWidth="1"/>
    <col min="6" max="6" width="11.00390625" style="0" customWidth="1"/>
    <col min="7" max="8" width="11.421875" style="0" customWidth="1"/>
    <col min="9" max="9" width="9.7109375" style="0" customWidth="1"/>
    <col min="10" max="16384" width="11.00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spans="1:9" ht="12.75">
      <c r="A5" s="1" t="s">
        <v>3</v>
      </c>
      <c r="B5" s="2" t="s">
        <v>4</v>
      </c>
      <c r="C5" s="3" t="s">
        <v>5</v>
      </c>
      <c r="D5" s="3" t="s">
        <v>6</v>
      </c>
      <c r="E5" s="2" t="s">
        <v>7</v>
      </c>
      <c r="F5" s="2" t="s">
        <v>8</v>
      </c>
      <c r="G5" s="3" t="s">
        <v>9</v>
      </c>
      <c r="H5" s="3" t="s">
        <v>10</v>
      </c>
      <c r="I5" s="2" t="s">
        <v>11</v>
      </c>
    </row>
    <row r="6" spans="1:9" ht="12.75">
      <c r="A6" s="4"/>
      <c r="B6" s="5" t="s">
        <v>12</v>
      </c>
      <c r="C6" s="6">
        <f>SUM(C8,C19)</f>
        <v>11000</v>
      </c>
      <c r="D6" s="6">
        <f>SUM(D8,D19)</f>
        <v>0</v>
      </c>
      <c r="E6" s="6">
        <f>SUM(E8,E19)</f>
        <v>8939</v>
      </c>
      <c r="F6" s="6">
        <f>SUM(F8,F19)</f>
        <v>171883</v>
      </c>
      <c r="G6" s="6">
        <f>SUM(G8,G19)</f>
        <v>190</v>
      </c>
      <c r="H6" s="6">
        <f>SUM(H8,H19)</f>
        <v>2415</v>
      </c>
      <c r="I6" s="6">
        <f>SUM(C6:H6)</f>
        <v>194427</v>
      </c>
    </row>
    <row r="7" spans="1:9" ht="12.75">
      <c r="A7" s="7"/>
      <c r="B7" s="7"/>
      <c r="C7" s="8"/>
      <c r="D7" s="8"/>
      <c r="E7" s="8"/>
      <c r="F7" s="8"/>
      <c r="G7" s="8"/>
      <c r="H7" s="8"/>
      <c r="I7" s="8"/>
    </row>
    <row r="8" spans="1:9" ht="12.75">
      <c r="A8" s="9"/>
      <c r="B8" s="9" t="s">
        <v>13</v>
      </c>
      <c r="C8" s="10">
        <f>SUM(C9:C17)</f>
        <v>11000</v>
      </c>
      <c r="D8" s="10">
        <f>SUM(D9:D17)</f>
        <v>0</v>
      </c>
      <c r="E8" s="10">
        <f>SUM(E9:E17)</f>
        <v>8939</v>
      </c>
      <c r="F8" s="10">
        <f>SUM(F9:F17)</f>
        <v>171883</v>
      </c>
      <c r="G8" s="10">
        <f>SUM(G9:G17)</f>
        <v>190</v>
      </c>
      <c r="H8" s="10">
        <f>SUM(H9:H17)</f>
        <v>2415</v>
      </c>
      <c r="I8" s="10">
        <f aca="true" t="shared" si="0" ref="I8:I17">SUM(C8:H8)</f>
        <v>194427</v>
      </c>
    </row>
    <row r="9" spans="1:9" ht="12.75">
      <c r="A9" s="7">
        <v>7331</v>
      </c>
      <c r="B9" s="7" t="s">
        <v>14</v>
      </c>
      <c r="C9" s="8"/>
      <c r="D9" s="8"/>
      <c r="E9" s="8">
        <v>25</v>
      </c>
      <c r="F9" s="8"/>
      <c r="G9" s="8"/>
      <c r="H9" s="8"/>
      <c r="I9" s="8">
        <f t="shared" si="0"/>
        <v>25</v>
      </c>
    </row>
    <row r="10" spans="1:9" ht="12.75">
      <c r="A10" s="7">
        <v>7332</v>
      </c>
      <c r="B10" s="7" t="s">
        <v>15</v>
      </c>
      <c r="C10" s="8"/>
      <c r="D10" s="8"/>
      <c r="E10" s="8">
        <v>8914</v>
      </c>
      <c r="F10" s="8"/>
      <c r="G10" s="8"/>
      <c r="H10" s="8"/>
      <c r="I10" s="8">
        <f t="shared" si="0"/>
        <v>8914</v>
      </c>
    </row>
    <row r="11" spans="1:9" ht="25.5">
      <c r="A11" s="7">
        <v>7414</v>
      </c>
      <c r="B11" s="11" t="s">
        <v>16</v>
      </c>
      <c r="C11" s="8"/>
      <c r="D11" s="8"/>
      <c r="E11" s="8"/>
      <c r="F11" s="8">
        <v>90</v>
      </c>
      <c r="G11" s="8"/>
      <c r="H11" s="8"/>
      <c r="I11" s="8">
        <f t="shared" si="0"/>
        <v>90</v>
      </c>
    </row>
    <row r="12" spans="1:9" ht="12.75">
      <c r="A12" s="7">
        <v>7421</v>
      </c>
      <c r="B12" s="7" t="s">
        <v>17</v>
      </c>
      <c r="C12" s="8"/>
      <c r="D12" s="8"/>
      <c r="E12" s="8"/>
      <c r="F12" s="8"/>
      <c r="G12" s="8"/>
      <c r="H12" s="8"/>
      <c r="I12" s="8">
        <f t="shared" si="0"/>
        <v>0</v>
      </c>
    </row>
    <row r="13" spans="1:9" ht="14.25">
      <c r="A13" s="7">
        <v>7423</v>
      </c>
      <c r="B13" s="7" t="s">
        <v>18</v>
      </c>
      <c r="C13" s="8"/>
      <c r="D13" s="8"/>
      <c r="E13" s="8"/>
      <c r="F13" s="8"/>
      <c r="G13" s="8"/>
      <c r="H13" s="8">
        <v>1790</v>
      </c>
      <c r="I13" s="8">
        <f t="shared" si="0"/>
        <v>1790</v>
      </c>
    </row>
    <row r="14" spans="1:9" ht="14.25">
      <c r="A14" s="7">
        <v>7441</v>
      </c>
      <c r="B14" s="7" t="s">
        <v>19</v>
      </c>
      <c r="C14" s="8"/>
      <c r="D14" s="8"/>
      <c r="E14" s="8"/>
      <c r="F14" s="8"/>
      <c r="G14" s="8">
        <v>190</v>
      </c>
      <c r="H14" s="8"/>
      <c r="I14" s="8">
        <f t="shared" si="0"/>
        <v>190</v>
      </c>
    </row>
    <row r="15" spans="1:9" ht="12.75">
      <c r="A15" s="7">
        <v>7451</v>
      </c>
      <c r="B15" s="7" t="s">
        <v>20</v>
      </c>
      <c r="C15" s="8"/>
      <c r="D15" s="8"/>
      <c r="E15" s="8"/>
      <c r="F15" s="8"/>
      <c r="G15" s="8"/>
      <c r="H15" s="8">
        <v>625</v>
      </c>
      <c r="I15" s="8">
        <f t="shared" si="0"/>
        <v>625</v>
      </c>
    </row>
    <row r="16" spans="1:9" ht="12.75">
      <c r="A16" s="7">
        <v>7811</v>
      </c>
      <c r="B16" s="7" t="s">
        <v>21</v>
      </c>
      <c r="C16" s="8"/>
      <c r="D16" s="8"/>
      <c r="E16" s="8"/>
      <c r="F16" s="8">
        <v>171793</v>
      </c>
      <c r="G16" s="8"/>
      <c r="H16" s="8"/>
      <c r="I16" s="8">
        <f t="shared" si="0"/>
        <v>171793</v>
      </c>
    </row>
    <row r="17" spans="1:9" ht="14.25">
      <c r="A17" s="7">
        <v>7911</v>
      </c>
      <c r="B17" s="7" t="s">
        <v>22</v>
      </c>
      <c r="C17" s="8">
        <v>11000</v>
      </c>
      <c r="D17" s="8"/>
      <c r="E17" s="8"/>
      <c r="F17" s="8"/>
      <c r="G17" s="8"/>
      <c r="H17" s="8"/>
      <c r="I17" s="8">
        <f t="shared" si="0"/>
        <v>11000</v>
      </c>
    </row>
    <row r="18" spans="1:9" ht="12.75">
      <c r="A18" s="7"/>
      <c r="B18" s="7"/>
      <c r="C18" s="8"/>
      <c r="D18" s="8"/>
      <c r="E18" s="8"/>
      <c r="F18" s="8"/>
      <c r="G18" s="8"/>
      <c r="H18" s="8"/>
      <c r="I18" s="8"/>
    </row>
    <row r="19" spans="1:9" ht="12.75">
      <c r="A19" s="9"/>
      <c r="B19" s="9" t="s">
        <v>23</v>
      </c>
      <c r="C19" s="10">
        <v>0</v>
      </c>
      <c r="D19" s="10"/>
      <c r="E19" s="10">
        <v>0</v>
      </c>
      <c r="F19" s="10">
        <v>0</v>
      </c>
      <c r="G19" s="10"/>
      <c r="H19" s="10">
        <v>0</v>
      </c>
      <c r="I19" s="10">
        <v>0</v>
      </c>
    </row>
    <row r="20" spans="1:9" ht="12.75">
      <c r="A20" s="7">
        <v>8131</v>
      </c>
      <c r="B20" s="7" t="s">
        <v>24</v>
      </c>
      <c r="C20" s="8"/>
      <c r="D20" s="8"/>
      <c r="E20" s="8"/>
      <c r="F20" s="8"/>
      <c r="G20" s="8"/>
      <c r="H20" s="8"/>
      <c r="I20" s="8">
        <v>0</v>
      </c>
    </row>
    <row r="21" spans="1:9" ht="12.75">
      <c r="A21" s="7">
        <v>8231</v>
      </c>
      <c r="B21" s="7" t="s">
        <v>25</v>
      </c>
      <c r="C21" s="8"/>
      <c r="D21" s="8"/>
      <c r="E21" s="8"/>
      <c r="F21" s="8"/>
      <c r="G21" s="8"/>
      <c r="H21" s="8"/>
      <c r="I21" s="8">
        <v>0</v>
      </c>
    </row>
    <row r="22" spans="1:9" ht="12.75">
      <c r="A22" s="7"/>
      <c r="B22" s="7"/>
      <c r="C22" s="8"/>
      <c r="D22" s="8"/>
      <c r="E22" s="8"/>
      <c r="F22" s="8"/>
      <c r="G22" s="8"/>
      <c r="H22" s="8"/>
      <c r="I22" s="8"/>
    </row>
    <row r="23" spans="1:9" ht="12.75">
      <c r="A23" s="4"/>
      <c r="B23" s="5" t="s">
        <v>26</v>
      </c>
      <c r="C23" s="6">
        <f>SUM(C25,C75)</f>
        <v>11000</v>
      </c>
      <c r="D23" s="6">
        <f>SUM(D25,D75)</f>
        <v>0</v>
      </c>
      <c r="E23" s="6">
        <f>SUM(E25,E75)</f>
        <v>8939</v>
      </c>
      <c r="F23" s="6">
        <f>SUM(F25,F75)</f>
        <v>171883</v>
      </c>
      <c r="G23" s="6">
        <f>SUM(G25,G75)</f>
        <v>190</v>
      </c>
      <c r="H23" s="6">
        <f>SUM(H25,H75)</f>
        <v>2415</v>
      </c>
      <c r="I23" s="6">
        <f>SUM(I25,I75)</f>
        <v>194427</v>
      </c>
    </row>
    <row r="24" spans="1:9" ht="12.75">
      <c r="A24" s="7"/>
      <c r="B24" s="7"/>
      <c r="C24" s="8"/>
      <c r="D24" s="8"/>
      <c r="E24" s="8"/>
      <c r="F24" s="8"/>
      <c r="G24" s="8"/>
      <c r="H24" s="8"/>
      <c r="I24" s="8"/>
    </row>
    <row r="25" spans="1:9" ht="12.75">
      <c r="A25" s="9"/>
      <c r="B25" s="9" t="s">
        <v>27</v>
      </c>
      <c r="C25" s="10">
        <f>SUM(C26,C27,C31,C32,C33,C34,C35,C36,C44,C45,C53,C56,C57,C58,C65,C67,C68,C73)</f>
        <v>4060</v>
      </c>
      <c r="D25" s="10">
        <f>SUM(D26,D27,D31,D32,D33,D34,D35,D36,D44,D45,D53,D56,D57,D58,D65,D67,D68,D73)</f>
        <v>0</v>
      </c>
      <c r="E25" s="10">
        <f>SUM(E26,E27,E31,E32,E33,E34,E35,E36,E44,E45,E53,E56,E57,E58,E65,E67,E68,E73)</f>
        <v>25</v>
      </c>
      <c r="F25" s="10">
        <f>SUM(F26,F27,F31,F32,F33,F34,F35,F36,F44,F45,F53,F56,F57,F58,F65,F67,F68,F73)</f>
        <v>171883</v>
      </c>
      <c r="G25" s="10">
        <f>SUM(G26,G27,G31,G32,G33,G34,G35,G36,G44,G45,G53,G56,G57,G58,G65,G67,G68,G73)</f>
        <v>190</v>
      </c>
      <c r="H25" s="10">
        <f>SUM(H26,H27,H31,H32,H33,H34,H35,H36,H44,H45,H53,H56,H57,H58,H65,H67,H68,H73,H74)</f>
        <v>2415</v>
      </c>
      <c r="I25" s="10">
        <f>SUM(I26,I27,I31,I32,I33,I34,I35,I36,I44,I45,I53,I56,I57,I58,I65,I67,I68,I73,I74)</f>
        <v>178573</v>
      </c>
    </row>
    <row r="26" spans="1:9" ht="14.25">
      <c r="A26" s="4">
        <v>4111</v>
      </c>
      <c r="B26" s="4" t="s">
        <v>28</v>
      </c>
      <c r="C26" s="12"/>
      <c r="D26" s="12"/>
      <c r="E26" s="13">
        <v>22</v>
      </c>
      <c r="F26" s="13">
        <v>111688</v>
      </c>
      <c r="G26" s="13">
        <v>165</v>
      </c>
      <c r="H26" s="13">
        <v>1042</v>
      </c>
      <c r="I26" s="12">
        <f>SUM(C26:H26)</f>
        <v>112917</v>
      </c>
    </row>
    <row r="27" spans="1:9" ht="14.25">
      <c r="A27" s="4">
        <v>4120</v>
      </c>
      <c r="B27" s="4" t="s">
        <v>29</v>
      </c>
      <c r="C27" s="12"/>
      <c r="D27" s="12"/>
      <c r="E27" s="13">
        <f>SUM(E28:E30)</f>
        <v>3</v>
      </c>
      <c r="F27" s="13">
        <f>SUM(F28:F30)</f>
        <v>16921</v>
      </c>
      <c r="G27" s="13">
        <f>SUM(G28:G30)</f>
        <v>25</v>
      </c>
      <c r="H27" s="13">
        <f>SUM(H28:H30)</f>
        <v>158</v>
      </c>
      <c r="I27" s="12">
        <f>SUM(I28:I29)</f>
        <v>17107</v>
      </c>
    </row>
    <row r="28" spans="1:9" ht="14.25">
      <c r="A28" s="7">
        <v>4121</v>
      </c>
      <c r="B28" s="7" t="s">
        <v>30</v>
      </c>
      <c r="C28" s="8"/>
      <c r="D28" s="8"/>
      <c r="E28" s="14">
        <v>2</v>
      </c>
      <c r="F28" s="14">
        <v>11169</v>
      </c>
      <c r="G28" s="14">
        <v>17</v>
      </c>
      <c r="H28" s="14">
        <v>104</v>
      </c>
      <c r="I28" s="8">
        <f aca="true" t="shared" si="1" ref="I28:I35">SUM(C28:H28)</f>
        <v>11292</v>
      </c>
    </row>
    <row r="29" spans="1:9" ht="14.25">
      <c r="A29" s="7">
        <v>4122</v>
      </c>
      <c r="B29" s="7" t="s">
        <v>31</v>
      </c>
      <c r="C29" s="8"/>
      <c r="D29" s="8"/>
      <c r="E29" s="14">
        <v>1</v>
      </c>
      <c r="F29" s="14">
        <v>5752</v>
      </c>
      <c r="G29" s="14">
        <v>8</v>
      </c>
      <c r="H29" s="14">
        <v>54</v>
      </c>
      <c r="I29" s="8">
        <f t="shared" si="1"/>
        <v>5815</v>
      </c>
    </row>
    <row r="30" spans="1:9" ht="12.75">
      <c r="A30" s="7">
        <v>4123</v>
      </c>
      <c r="B30" s="7" t="s">
        <v>32</v>
      </c>
      <c r="C30" s="8"/>
      <c r="D30" s="8"/>
      <c r="E30" s="8">
        <v>0</v>
      </c>
      <c r="F30" s="8">
        <v>0</v>
      </c>
      <c r="G30" s="8"/>
      <c r="H30" s="8">
        <v>0</v>
      </c>
      <c r="I30" s="8">
        <f t="shared" si="1"/>
        <v>0</v>
      </c>
    </row>
    <row r="31" spans="1:9" ht="14.25">
      <c r="A31" s="4">
        <v>4131</v>
      </c>
      <c r="B31" s="4" t="s">
        <v>33</v>
      </c>
      <c r="C31" s="12"/>
      <c r="D31" s="12"/>
      <c r="E31" s="12"/>
      <c r="F31" s="12"/>
      <c r="G31" s="12"/>
      <c r="H31" s="13">
        <v>160</v>
      </c>
      <c r="I31" s="12">
        <f t="shared" si="1"/>
        <v>160</v>
      </c>
    </row>
    <row r="32" spans="1:9" ht="14.25">
      <c r="A32" s="4">
        <v>4143</v>
      </c>
      <c r="B32" s="4" t="s">
        <v>34</v>
      </c>
      <c r="C32" s="12"/>
      <c r="D32" s="12"/>
      <c r="E32" s="12"/>
      <c r="F32" s="13">
        <v>4762</v>
      </c>
      <c r="G32" s="12"/>
      <c r="H32" s="12"/>
      <c r="I32" s="12">
        <f t="shared" si="1"/>
        <v>4762</v>
      </c>
    </row>
    <row r="33" spans="1:9" ht="14.25">
      <c r="A33" s="4">
        <v>4144</v>
      </c>
      <c r="B33" s="4" t="s">
        <v>35</v>
      </c>
      <c r="C33" s="12"/>
      <c r="D33" s="12"/>
      <c r="E33" s="12"/>
      <c r="F33" s="13">
        <v>383</v>
      </c>
      <c r="G33" s="12"/>
      <c r="H33" s="12"/>
      <c r="I33" s="12">
        <f t="shared" si="1"/>
        <v>383</v>
      </c>
    </row>
    <row r="34" spans="1:9" ht="14.25">
      <c r="A34" s="4">
        <v>4151</v>
      </c>
      <c r="B34" s="4" t="s">
        <v>36</v>
      </c>
      <c r="C34" s="12">
        <v>2367</v>
      </c>
      <c r="D34" s="12"/>
      <c r="E34" s="12"/>
      <c r="F34" s="13">
        <v>4942</v>
      </c>
      <c r="G34" s="12"/>
      <c r="H34" s="12"/>
      <c r="I34" s="12">
        <f t="shared" si="1"/>
        <v>7309</v>
      </c>
    </row>
    <row r="35" spans="1:9" ht="14.25">
      <c r="A35" s="4">
        <v>4161</v>
      </c>
      <c r="B35" s="4" t="s">
        <v>37</v>
      </c>
      <c r="C35" s="12"/>
      <c r="D35" s="12"/>
      <c r="E35" s="12"/>
      <c r="F35" s="13">
        <v>1460</v>
      </c>
      <c r="G35" s="12"/>
      <c r="H35" s="12"/>
      <c r="I35" s="12">
        <f t="shared" si="1"/>
        <v>1460</v>
      </c>
    </row>
    <row r="36" spans="1:9" ht="12.75">
      <c r="A36" s="4">
        <v>4210</v>
      </c>
      <c r="B36" s="4" t="s">
        <v>38</v>
      </c>
      <c r="C36" s="12"/>
      <c r="D36" s="12"/>
      <c r="E36" s="12"/>
      <c r="F36" s="12">
        <f>SUM(F37:F43)</f>
        <v>11491</v>
      </c>
      <c r="G36" s="12"/>
      <c r="H36" s="12">
        <f>SUM(H37:H43)</f>
        <v>183</v>
      </c>
      <c r="I36" s="12">
        <f>SUM(I37:I43)</f>
        <v>11674</v>
      </c>
    </row>
    <row r="37" spans="1:9" ht="12.75">
      <c r="A37" s="7">
        <v>4211</v>
      </c>
      <c r="B37" s="7" t="s">
        <v>39</v>
      </c>
      <c r="C37" s="8"/>
      <c r="D37" s="8"/>
      <c r="E37" s="8"/>
      <c r="F37" s="8">
        <v>200</v>
      </c>
      <c r="G37" s="8"/>
      <c r="H37" s="8">
        <v>30</v>
      </c>
      <c r="I37" s="8">
        <f aca="true" t="shared" si="2" ref="I37:I44">SUM(C37:H37)</f>
        <v>230</v>
      </c>
    </row>
    <row r="38" spans="1:9" ht="14.25">
      <c r="A38" s="7">
        <v>4212</v>
      </c>
      <c r="B38" s="7" t="s">
        <v>40</v>
      </c>
      <c r="C38" s="8"/>
      <c r="D38" s="8"/>
      <c r="E38" s="8"/>
      <c r="F38" s="14">
        <v>8676</v>
      </c>
      <c r="G38" s="8"/>
      <c r="H38" s="8">
        <v>15</v>
      </c>
      <c r="I38" s="8">
        <f t="shared" si="2"/>
        <v>8691</v>
      </c>
    </row>
    <row r="39" spans="1:9" ht="12.75">
      <c r="A39" s="7">
        <v>4213</v>
      </c>
      <c r="B39" s="7" t="s">
        <v>41</v>
      </c>
      <c r="C39" s="8"/>
      <c r="D39" s="8"/>
      <c r="E39" s="8"/>
      <c r="F39" s="8">
        <v>1135</v>
      </c>
      <c r="G39" s="8"/>
      <c r="H39" s="8">
        <v>10</v>
      </c>
      <c r="I39" s="8">
        <f t="shared" si="2"/>
        <v>1145</v>
      </c>
    </row>
    <row r="40" spans="1:9" ht="12.75">
      <c r="A40" s="7">
        <v>4214</v>
      </c>
      <c r="B40" s="7" t="s">
        <v>42</v>
      </c>
      <c r="C40" s="8"/>
      <c r="D40" s="8"/>
      <c r="E40" s="8"/>
      <c r="F40" s="8">
        <v>700</v>
      </c>
      <c r="G40" s="8"/>
      <c r="H40" s="8"/>
      <c r="I40" s="8">
        <f t="shared" si="2"/>
        <v>700</v>
      </c>
    </row>
    <row r="41" spans="1:9" ht="12.75">
      <c r="A41" s="7">
        <v>4215</v>
      </c>
      <c r="B41" s="7" t="s">
        <v>43</v>
      </c>
      <c r="C41" s="8"/>
      <c r="D41" s="8"/>
      <c r="E41" s="8"/>
      <c r="F41" s="8">
        <v>625</v>
      </c>
      <c r="G41" s="8"/>
      <c r="H41" s="8">
        <v>90</v>
      </c>
      <c r="I41" s="8">
        <f t="shared" si="2"/>
        <v>715</v>
      </c>
    </row>
    <row r="42" spans="1:9" ht="12.75">
      <c r="A42" s="7">
        <v>4216</v>
      </c>
      <c r="B42" s="7" t="s">
        <v>44</v>
      </c>
      <c r="C42" s="8"/>
      <c r="D42" s="8"/>
      <c r="E42" s="8"/>
      <c r="F42" s="8">
        <v>155</v>
      </c>
      <c r="G42" s="8"/>
      <c r="H42" s="8">
        <v>13</v>
      </c>
      <c r="I42" s="8">
        <f t="shared" si="2"/>
        <v>168</v>
      </c>
    </row>
    <row r="43" spans="1:9" ht="12.75">
      <c r="A43" s="7">
        <v>4219</v>
      </c>
      <c r="B43" s="7" t="s">
        <v>45</v>
      </c>
      <c r="C43" s="8"/>
      <c r="D43" s="8"/>
      <c r="E43" s="8"/>
      <c r="F43" s="8"/>
      <c r="G43" s="8"/>
      <c r="H43" s="8">
        <v>25</v>
      </c>
      <c r="I43" s="8">
        <f t="shared" si="2"/>
        <v>25</v>
      </c>
    </row>
    <row r="44" spans="1:9" ht="12.75">
      <c r="A44" s="4">
        <v>4221</v>
      </c>
      <c r="B44" s="4" t="s">
        <v>46</v>
      </c>
      <c r="C44" s="12"/>
      <c r="D44" s="12"/>
      <c r="E44" s="12"/>
      <c r="F44" s="12">
        <v>80</v>
      </c>
      <c r="G44" s="12"/>
      <c r="H44" s="12">
        <v>15</v>
      </c>
      <c r="I44" s="12">
        <f t="shared" si="2"/>
        <v>95</v>
      </c>
    </row>
    <row r="45" spans="1:9" ht="12.75">
      <c r="A45" s="4">
        <v>4230</v>
      </c>
      <c r="B45" s="4" t="s">
        <v>47</v>
      </c>
      <c r="C45" s="12">
        <v>910</v>
      </c>
      <c r="D45" s="12"/>
      <c r="E45" s="12"/>
      <c r="F45" s="12">
        <f>SUM(F46:F52)</f>
        <v>2712</v>
      </c>
      <c r="G45" s="12"/>
      <c r="H45" s="12">
        <f>SUM(H46:H52)</f>
        <v>401</v>
      </c>
      <c r="I45" s="12">
        <f>SUM(I46:I52)</f>
        <v>4023</v>
      </c>
    </row>
    <row r="46" spans="1:9" ht="12.75">
      <c r="A46" s="7">
        <v>4232</v>
      </c>
      <c r="B46" s="7" t="s">
        <v>48</v>
      </c>
      <c r="C46" s="8"/>
      <c r="D46" s="8"/>
      <c r="E46" s="8"/>
      <c r="F46" s="8">
        <v>1478</v>
      </c>
      <c r="G46" s="8"/>
      <c r="H46" s="8"/>
      <c r="I46" s="8">
        <f aca="true" t="shared" si="3" ref="I46:I57">SUM(C46:H46)</f>
        <v>1478</v>
      </c>
    </row>
    <row r="47" spans="1:9" ht="14.25">
      <c r="A47" s="7">
        <v>4233</v>
      </c>
      <c r="B47" s="7" t="s">
        <v>49</v>
      </c>
      <c r="C47" s="8"/>
      <c r="D47" s="8"/>
      <c r="E47" s="8"/>
      <c r="F47" s="14">
        <v>475</v>
      </c>
      <c r="G47" s="8"/>
      <c r="H47" s="8"/>
      <c r="I47" s="8">
        <f t="shared" si="3"/>
        <v>475</v>
      </c>
    </row>
    <row r="48" spans="1:9" ht="12.75">
      <c r="A48" s="7">
        <v>4234</v>
      </c>
      <c r="B48" s="7" t="s">
        <v>50</v>
      </c>
      <c r="C48" s="8"/>
      <c r="D48" s="8"/>
      <c r="E48" s="8"/>
      <c r="F48" s="8">
        <v>0</v>
      </c>
      <c r="G48" s="8"/>
      <c r="H48" s="8"/>
      <c r="I48" s="8">
        <f t="shared" si="3"/>
        <v>0</v>
      </c>
    </row>
    <row r="49" spans="1:9" ht="12.75">
      <c r="A49" s="7">
        <v>4235</v>
      </c>
      <c r="B49" s="7" t="s">
        <v>51</v>
      </c>
      <c r="C49" s="8">
        <v>774</v>
      </c>
      <c r="D49" s="8"/>
      <c r="E49" s="8"/>
      <c r="F49" s="8"/>
      <c r="G49" s="8"/>
      <c r="H49" s="8">
        <v>356</v>
      </c>
      <c r="I49" s="8">
        <f t="shared" si="3"/>
        <v>1130</v>
      </c>
    </row>
    <row r="50" spans="1:9" ht="14.25">
      <c r="A50" s="7">
        <v>4236</v>
      </c>
      <c r="B50" s="7" t="s">
        <v>52</v>
      </c>
      <c r="C50" s="8">
        <v>136</v>
      </c>
      <c r="D50" s="8"/>
      <c r="E50" s="8"/>
      <c r="F50" s="14">
        <v>724</v>
      </c>
      <c r="G50" s="8"/>
      <c r="H50" s="8"/>
      <c r="I50" s="8">
        <f t="shared" si="3"/>
        <v>860</v>
      </c>
    </row>
    <row r="51" spans="1:9" ht="12.75">
      <c r="A51" s="7">
        <v>4237</v>
      </c>
      <c r="B51" s="7" t="s">
        <v>53</v>
      </c>
      <c r="C51" s="8"/>
      <c r="D51" s="8"/>
      <c r="E51" s="8"/>
      <c r="F51" s="8"/>
      <c r="G51" s="8"/>
      <c r="H51" s="8">
        <v>40</v>
      </c>
      <c r="I51" s="8">
        <f t="shared" si="3"/>
        <v>40</v>
      </c>
    </row>
    <row r="52" spans="1:9" ht="12.75">
      <c r="A52" s="7">
        <v>4239</v>
      </c>
      <c r="B52" s="7" t="s">
        <v>54</v>
      </c>
      <c r="C52" s="8"/>
      <c r="D52" s="8"/>
      <c r="E52" s="8"/>
      <c r="F52" s="8">
        <v>35</v>
      </c>
      <c r="G52" s="8"/>
      <c r="H52" s="8">
        <v>5</v>
      </c>
      <c r="I52" s="8">
        <f t="shared" si="3"/>
        <v>40</v>
      </c>
    </row>
    <row r="53" spans="1:9" ht="14.25">
      <c r="A53" s="4">
        <v>4240</v>
      </c>
      <c r="B53" s="4" t="s">
        <v>55</v>
      </c>
      <c r="C53" s="12">
        <f>SUM(C54:C55)</f>
        <v>64</v>
      </c>
      <c r="D53" s="12"/>
      <c r="E53" s="12"/>
      <c r="F53" s="12">
        <f>SUM(F54:F55)</f>
        <v>983</v>
      </c>
      <c r="G53" s="12"/>
      <c r="H53" s="12">
        <f>SUM(H54:H55)</f>
        <v>23</v>
      </c>
      <c r="I53" s="12">
        <f t="shared" si="3"/>
        <v>1070</v>
      </c>
    </row>
    <row r="54" spans="1:9" ht="12.75">
      <c r="A54" s="7">
        <v>4243</v>
      </c>
      <c r="B54" s="7" t="s">
        <v>56</v>
      </c>
      <c r="C54" s="8"/>
      <c r="D54" s="8"/>
      <c r="E54" s="8"/>
      <c r="F54" s="8">
        <v>900</v>
      </c>
      <c r="G54" s="8"/>
      <c r="H54" s="8"/>
      <c r="I54" s="8">
        <f t="shared" si="3"/>
        <v>900</v>
      </c>
    </row>
    <row r="55" spans="1:9" ht="12.75">
      <c r="A55" s="7">
        <v>4249</v>
      </c>
      <c r="B55" s="7" t="s">
        <v>57</v>
      </c>
      <c r="C55" s="8">
        <v>64</v>
      </c>
      <c r="D55" s="8"/>
      <c r="E55" s="8"/>
      <c r="F55" s="8">
        <v>83</v>
      </c>
      <c r="G55" s="8"/>
      <c r="H55" s="8">
        <v>23</v>
      </c>
      <c r="I55" s="8">
        <f t="shared" si="3"/>
        <v>170</v>
      </c>
    </row>
    <row r="56" spans="1:9" ht="12.75">
      <c r="A56" s="7">
        <v>4251</v>
      </c>
      <c r="B56" s="7" t="s">
        <v>58</v>
      </c>
      <c r="C56" s="8">
        <v>19</v>
      </c>
      <c r="D56" s="8"/>
      <c r="E56" s="8"/>
      <c r="F56" s="8">
        <v>81</v>
      </c>
      <c r="G56" s="8"/>
      <c r="H56" s="8"/>
      <c r="I56" s="8">
        <f t="shared" si="3"/>
        <v>100</v>
      </c>
    </row>
    <row r="57" spans="1:9" ht="12.75">
      <c r="A57" s="7">
        <v>4252</v>
      </c>
      <c r="B57" s="7" t="s">
        <v>59</v>
      </c>
      <c r="C57" s="8"/>
      <c r="D57" s="8"/>
      <c r="E57" s="8"/>
      <c r="F57" s="8">
        <v>1560</v>
      </c>
      <c r="G57" s="8"/>
      <c r="H57" s="8"/>
      <c r="I57" s="8">
        <f t="shared" si="3"/>
        <v>1560</v>
      </c>
    </row>
    <row r="58" spans="1:9" ht="12.75">
      <c r="A58" s="4">
        <v>4260</v>
      </c>
      <c r="B58" s="4" t="s">
        <v>60</v>
      </c>
      <c r="C58" s="12"/>
      <c r="D58" s="12"/>
      <c r="E58" s="12"/>
      <c r="F58" s="12">
        <f>SUM(F59:F64)</f>
        <v>14795</v>
      </c>
      <c r="G58" s="12"/>
      <c r="H58" s="12">
        <f>SUM(H59:H64)</f>
        <v>25</v>
      </c>
      <c r="I58" s="12">
        <f>SUM(I59:I64)</f>
        <v>14820</v>
      </c>
    </row>
    <row r="59" spans="1:9" ht="12.75">
      <c r="A59" s="7">
        <v>4261</v>
      </c>
      <c r="B59" s="7" t="s">
        <v>61</v>
      </c>
      <c r="C59" s="8"/>
      <c r="D59" s="8"/>
      <c r="E59" s="8"/>
      <c r="F59" s="8">
        <v>830</v>
      </c>
      <c r="G59" s="8"/>
      <c r="H59" s="8"/>
      <c r="I59" s="8">
        <f aca="true" t="shared" si="4" ref="I59:I67">SUM(C59:H59)</f>
        <v>830</v>
      </c>
    </row>
    <row r="60" spans="1:9" ht="12.75">
      <c r="A60" s="7">
        <v>4263</v>
      </c>
      <c r="B60" s="7" t="s">
        <v>62</v>
      </c>
      <c r="C60" s="8"/>
      <c r="D60" s="8"/>
      <c r="E60" s="8"/>
      <c r="F60" s="8">
        <v>150</v>
      </c>
      <c r="G60" s="8"/>
      <c r="H60" s="8"/>
      <c r="I60" s="8">
        <f t="shared" si="4"/>
        <v>150</v>
      </c>
    </row>
    <row r="61" spans="1:9" ht="14.25">
      <c r="A61" s="7">
        <v>4264</v>
      </c>
      <c r="B61" s="7" t="s">
        <v>63</v>
      </c>
      <c r="C61" s="8"/>
      <c r="D61" s="8"/>
      <c r="E61" s="8"/>
      <c r="F61" s="14">
        <v>2865</v>
      </c>
      <c r="G61" s="8"/>
      <c r="H61" s="8"/>
      <c r="I61" s="8">
        <f t="shared" si="4"/>
        <v>2865</v>
      </c>
    </row>
    <row r="62" spans="1:9" ht="14.25">
      <c r="A62" s="7">
        <v>4267</v>
      </c>
      <c r="B62" s="7" t="s">
        <v>64</v>
      </c>
      <c r="C62" s="8"/>
      <c r="D62" s="8"/>
      <c r="E62" s="8"/>
      <c r="F62" s="14">
        <v>9274</v>
      </c>
      <c r="G62" s="8"/>
      <c r="H62" s="8">
        <v>20</v>
      </c>
      <c r="I62" s="8">
        <f t="shared" si="4"/>
        <v>9294</v>
      </c>
    </row>
    <row r="63" spans="1:9" ht="12.75">
      <c r="A63" s="7">
        <v>4268</v>
      </c>
      <c r="B63" s="7" t="s">
        <v>65</v>
      </c>
      <c r="C63" s="8"/>
      <c r="D63" s="8"/>
      <c r="E63" s="8"/>
      <c r="F63" s="8">
        <v>1526</v>
      </c>
      <c r="G63" s="8"/>
      <c r="H63" s="8"/>
      <c r="I63" s="8">
        <f t="shared" si="4"/>
        <v>1526</v>
      </c>
    </row>
    <row r="64" spans="1:9" ht="12.75">
      <c r="A64" s="7">
        <v>4269</v>
      </c>
      <c r="B64" s="7" t="s">
        <v>66</v>
      </c>
      <c r="C64" s="8"/>
      <c r="D64" s="8"/>
      <c r="E64" s="8"/>
      <c r="F64" s="8">
        <v>150</v>
      </c>
      <c r="G64" s="8"/>
      <c r="H64" s="8">
        <v>5</v>
      </c>
      <c r="I64" s="8">
        <f t="shared" si="4"/>
        <v>155</v>
      </c>
    </row>
    <row r="65" spans="1:9" ht="12.75">
      <c r="A65" s="4">
        <v>4310</v>
      </c>
      <c r="B65" s="4" t="s">
        <v>67</v>
      </c>
      <c r="C65" s="12"/>
      <c r="D65" s="12"/>
      <c r="E65" s="12"/>
      <c r="F65" s="12"/>
      <c r="G65" s="12"/>
      <c r="H65" s="12">
        <v>200</v>
      </c>
      <c r="I65" s="12">
        <f t="shared" si="4"/>
        <v>200</v>
      </c>
    </row>
    <row r="66" spans="1:9" ht="12.75">
      <c r="A66" s="7">
        <v>4415</v>
      </c>
      <c r="B66" s="7" t="s">
        <v>68</v>
      </c>
      <c r="C66" s="8"/>
      <c r="D66" s="8"/>
      <c r="E66" s="8"/>
      <c r="F66" s="8"/>
      <c r="G66" s="8"/>
      <c r="H66" s="8"/>
      <c r="I66" s="8">
        <f t="shared" si="4"/>
        <v>0</v>
      </c>
    </row>
    <row r="67" spans="1:9" ht="12.75">
      <c r="A67" s="4">
        <v>4442</v>
      </c>
      <c r="B67" s="4" t="s">
        <v>69</v>
      </c>
      <c r="C67" s="12"/>
      <c r="D67" s="12"/>
      <c r="E67" s="12"/>
      <c r="F67" s="12"/>
      <c r="G67" s="12"/>
      <c r="H67" s="12">
        <v>44</v>
      </c>
      <c r="I67" s="12">
        <f t="shared" si="4"/>
        <v>44</v>
      </c>
    </row>
    <row r="68" spans="1:9" ht="12.75">
      <c r="A68" s="4">
        <v>4820</v>
      </c>
      <c r="B68" s="4" t="s">
        <v>70</v>
      </c>
      <c r="C68" s="12"/>
      <c r="D68" s="12"/>
      <c r="E68" s="12"/>
      <c r="F68" s="12">
        <f>SUM(F69:F70)</f>
        <v>25</v>
      </c>
      <c r="G68" s="12"/>
      <c r="H68" s="12">
        <f>SUM(H69:H72)</f>
        <v>118</v>
      </c>
      <c r="I68" s="12">
        <f>SUM(I69:I72)</f>
        <v>143</v>
      </c>
    </row>
    <row r="69" spans="1:9" ht="12.75">
      <c r="A69" s="7">
        <v>4821</v>
      </c>
      <c r="B69" s="7" t="s">
        <v>71</v>
      </c>
      <c r="C69" s="8"/>
      <c r="D69" s="8"/>
      <c r="E69" s="8"/>
      <c r="F69" s="8">
        <v>25</v>
      </c>
      <c r="G69" s="8"/>
      <c r="H69" s="8">
        <v>5</v>
      </c>
      <c r="I69" s="8">
        <f aca="true" t="shared" si="5" ref="I69:I73">SUM(C69:H69)</f>
        <v>30</v>
      </c>
    </row>
    <row r="70" spans="1:9" ht="14.25">
      <c r="A70" s="7">
        <v>4822</v>
      </c>
      <c r="B70" s="7" t="s">
        <v>72</v>
      </c>
      <c r="C70" s="8"/>
      <c r="D70" s="8"/>
      <c r="E70" s="8"/>
      <c r="F70" s="8"/>
      <c r="G70" s="8"/>
      <c r="H70" s="8">
        <v>22</v>
      </c>
      <c r="I70" s="8">
        <f t="shared" si="5"/>
        <v>22</v>
      </c>
    </row>
    <row r="71" spans="1:9" ht="14.25">
      <c r="A71" s="7">
        <v>4823</v>
      </c>
      <c r="B71" s="7" t="s">
        <v>8</v>
      </c>
      <c r="C71" s="8"/>
      <c r="D71" s="8"/>
      <c r="E71" s="8"/>
      <c r="F71" s="8"/>
      <c r="G71" s="8"/>
      <c r="H71" s="8">
        <v>86</v>
      </c>
      <c r="I71" s="8">
        <f t="shared" si="5"/>
        <v>86</v>
      </c>
    </row>
    <row r="72" spans="1:9" ht="14.25">
      <c r="A72" s="7">
        <v>4824</v>
      </c>
      <c r="B72" s="7" t="s">
        <v>73</v>
      </c>
      <c r="C72" s="8"/>
      <c r="D72" s="8"/>
      <c r="E72" s="8"/>
      <c r="F72" s="8"/>
      <c r="G72" s="8"/>
      <c r="H72" s="8">
        <v>5</v>
      </c>
      <c r="I72" s="8">
        <f t="shared" si="5"/>
        <v>5</v>
      </c>
    </row>
    <row r="73" spans="1:9" ht="12.75">
      <c r="A73" s="4">
        <v>4831</v>
      </c>
      <c r="B73" s="4" t="s">
        <v>74</v>
      </c>
      <c r="C73" s="12">
        <v>700</v>
      </c>
      <c r="D73" s="12"/>
      <c r="E73" s="12"/>
      <c r="F73" s="12"/>
      <c r="G73" s="12"/>
      <c r="H73" s="12"/>
      <c r="I73" s="12">
        <f t="shared" si="5"/>
        <v>700</v>
      </c>
    </row>
    <row r="74" spans="1:9" ht="14.25">
      <c r="A74" s="4">
        <v>4851</v>
      </c>
      <c r="B74" s="4" t="s">
        <v>75</v>
      </c>
      <c r="C74" s="12"/>
      <c r="D74" s="12"/>
      <c r="E74" s="12"/>
      <c r="F74" s="12"/>
      <c r="G74" s="12"/>
      <c r="H74" s="12">
        <v>46</v>
      </c>
      <c r="I74" s="12">
        <v>46</v>
      </c>
    </row>
    <row r="75" spans="1:9" ht="12.75">
      <c r="A75" s="15"/>
      <c r="B75" s="15" t="s">
        <v>76</v>
      </c>
      <c r="C75" s="16">
        <f>SUM(C76:C83)</f>
        <v>6940</v>
      </c>
      <c r="D75" s="16">
        <v>0</v>
      </c>
      <c r="E75" s="16">
        <f>SUM(E76:E83)</f>
        <v>8914</v>
      </c>
      <c r="F75" s="16">
        <f>SUM(F76:F83)</f>
        <v>0</v>
      </c>
      <c r="G75" s="16"/>
      <c r="H75" s="16">
        <f>SUM(H76:H83)</f>
        <v>0</v>
      </c>
      <c r="I75" s="16">
        <f>SUM(I76:I83)</f>
        <v>15854</v>
      </c>
    </row>
    <row r="76" spans="1:9" ht="12.75">
      <c r="A76" s="7">
        <v>5111</v>
      </c>
      <c r="B76" s="7" t="s">
        <v>77</v>
      </c>
      <c r="C76" s="8"/>
      <c r="D76" s="8"/>
      <c r="E76" s="8"/>
      <c r="F76" s="8"/>
      <c r="G76" s="8"/>
      <c r="H76" s="8"/>
      <c r="I76" s="8">
        <f>SUM(C76:H76)</f>
        <v>0</v>
      </c>
    </row>
    <row r="77" spans="1:9" ht="12.75">
      <c r="A77" s="7">
        <v>5112</v>
      </c>
      <c r="B77" s="7" t="s">
        <v>78</v>
      </c>
      <c r="C77" s="8"/>
      <c r="D77" s="8"/>
      <c r="E77" s="8"/>
      <c r="F77" s="8"/>
      <c r="G77" s="8"/>
      <c r="H77" s="8"/>
      <c r="I77" s="8">
        <v>0</v>
      </c>
    </row>
    <row r="78" spans="1:9" ht="14.25">
      <c r="A78" s="7">
        <v>5113</v>
      </c>
      <c r="B78" s="7" t="s">
        <v>79</v>
      </c>
      <c r="C78" s="8">
        <v>1412</v>
      </c>
      <c r="D78" s="8"/>
      <c r="E78" s="8">
        <v>4357</v>
      </c>
      <c r="F78" s="8"/>
      <c r="G78" s="8"/>
      <c r="H78" s="8"/>
      <c r="I78" s="8">
        <f>SUM(C78:H78)</f>
        <v>5769</v>
      </c>
    </row>
    <row r="79" spans="1:9" ht="12.75">
      <c r="A79" s="7">
        <v>5114</v>
      </c>
      <c r="B79" s="7" t="s">
        <v>80</v>
      </c>
      <c r="C79" s="8"/>
      <c r="D79" s="8"/>
      <c r="E79" s="8"/>
      <c r="F79" s="8"/>
      <c r="G79" s="8"/>
      <c r="H79" s="8"/>
      <c r="I79" s="8">
        <v>0</v>
      </c>
    </row>
    <row r="80" spans="1:9" ht="12.75">
      <c r="A80" s="7">
        <v>5122</v>
      </c>
      <c r="B80" s="7" t="s">
        <v>81</v>
      </c>
      <c r="C80" s="8">
        <v>536</v>
      </c>
      <c r="D80" s="8"/>
      <c r="E80" s="8"/>
      <c r="F80" s="8"/>
      <c r="G80" s="8"/>
      <c r="H80" s="8"/>
      <c r="I80" s="8">
        <f aca="true" t="shared" si="6" ref="I80:I83">SUM(C80:H80)</f>
        <v>536</v>
      </c>
    </row>
    <row r="81" spans="1:9" ht="12.75">
      <c r="A81" s="7">
        <v>5125</v>
      </c>
      <c r="B81" s="7" t="s">
        <v>82</v>
      </c>
      <c r="C81" s="8">
        <v>4992</v>
      </c>
      <c r="D81" s="8"/>
      <c r="E81" s="8">
        <v>4557</v>
      </c>
      <c r="F81" s="8"/>
      <c r="G81" s="8"/>
      <c r="H81" s="8"/>
      <c r="I81" s="8">
        <f t="shared" si="6"/>
        <v>9549</v>
      </c>
    </row>
    <row r="82" spans="1:9" ht="12.75">
      <c r="A82" s="7">
        <v>5151</v>
      </c>
      <c r="B82" s="7" t="s">
        <v>83</v>
      </c>
      <c r="C82" s="8"/>
      <c r="D82" s="8"/>
      <c r="E82" s="8"/>
      <c r="F82" s="8"/>
      <c r="G82" s="8"/>
      <c r="H82" s="8"/>
      <c r="I82" s="8">
        <f t="shared" si="6"/>
        <v>0</v>
      </c>
    </row>
    <row r="83" spans="1:9" ht="12.75">
      <c r="A83" s="7">
        <v>5231</v>
      </c>
      <c r="B83" s="7" t="s">
        <v>84</v>
      </c>
      <c r="C83" s="8"/>
      <c r="D83" s="8"/>
      <c r="E83" s="8"/>
      <c r="F83" s="8"/>
      <c r="G83" s="8"/>
      <c r="H83" s="8"/>
      <c r="I83" s="8">
        <f t="shared" si="6"/>
        <v>0</v>
      </c>
    </row>
    <row r="88" ht="12.75">
      <c r="H88" t="s">
        <v>85</v>
      </c>
    </row>
    <row r="89" ht="12.75">
      <c r="H89" t="s">
        <v>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Normal="84" zoomScaleSheetLayoutView="100" workbookViewId="0" topLeftCell="A1">
      <selection activeCell="F13" sqref="F13"/>
    </sheetView>
  </sheetViews>
  <sheetFormatPr defaultColWidth="10.28125" defaultRowHeight="12.75"/>
  <cols>
    <col min="1" max="1" width="8.140625" style="0" customWidth="1"/>
    <col min="2" max="2" width="26.00390625" style="0" customWidth="1"/>
    <col min="3" max="3" width="10.421875" style="0" customWidth="1"/>
    <col min="4" max="4" width="19.8515625" style="0" customWidth="1"/>
    <col min="5" max="5" width="12.00390625" style="0" customWidth="1"/>
    <col min="6" max="16384" width="11.00390625" style="0" customWidth="1"/>
  </cols>
  <sheetData>
    <row r="1" spans="1:4" ht="12.75">
      <c r="A1" t="s">
        <v>87</v>
      </c>
      <c r="B1" t="s">
        <v>88</v>
      </c>
      <c r="D1" s="17"/>
    </row>
    <row r="2" spans="1:4" ht="12.75">
      <c r="A2" t="s">
        <v>89</v>
      </c>
      <c r="B2" t="s">
        <v>90</v>
      </c>
      <c r="D2" s="17"/>
    </row>
    <row r="3" spans="2:4" ht="12.75">
      <c r="B3" s="17" t="s">
        <v>91</v>
      </c>
      <c r="C3" s="17"/>
      <c r="D3" s="17"/>
    </row>
    <row r="5" spans="1:7" ht="12.75">
      <c r="A5" s="18" t="s">
        <v>92</v>
      </c>
      <c r="B5" s="19" t="s">
        <v>93</v>
      </c>
      <c r="C5" s="20" t="s">
        <v>94</v>
      </c>
      <c r="D5" s="18" t="s">
        <v>95</v>
      </c>
      <c r="E5" s="18" t="s">
        <v>96</v>
      </c>
      <c r="F5" s="18" t="s">
        <v>97</v>
      </c>
      <c r="G5" s="18" t="s">
        <v>3</v>
      </c>
    </row>
    <row r="6" spans="1:7" ht="12.75">
      <c r="A6" s="18" t="s">
        <v>98</v>
      </c>
      <c r="B6" s="19" t="s">
        <v>99</v>
      </c>
      <c r="C6" s="18" t="s">
        <v>100</v>
      </c>
      <c r="D6" s="19" t="s">
        <v>101</v>
      </c>
      <c r="E6" s="21">
        <v>608333.33</v>
      </c>
      <c r="F6" s="21">
        <v>730000</v>
      </c>
      <c r="G6" s="18">
        <v>4261111</v>
      </c>
    </row>
    <row r="7" spans="1:7" ht="12.75">
      <c r="A7" s="22" t="s">
        <v>102</v>
      </c>
      <c r="B7" s="19" t="s">
        <v>103</v>
      </c>
      <c r="C7" s="18" t="s">
        <v>104</v>
      </c>
      <c r="D7" s="19" t="s">
        <v>105</v>
      </c>
      <c r="E7" s="21">
        <v>670833.33</v>
      </c>
      <c r="F7" s="21">
        <v>805000</v>
      </c>
      <c r="G7" s="18">
        <v>4236111</v>
      </c>
    </row>
    <row r="8" spans="1:7" ht="12.75">
      <c r="A8" s="22" t="s">
        <v>106</v>
      </c>
      <c r="B8" s="19" t="s">
        <v>107</v>
      </c>
      <c r="C8" s="18" t="s">
        <v>108</v>
      </c>
      <c r="D8" s="19" t="s">
        <v>109</v>
      </c>
      <c r="E8" s="21">
        <v>633333.33</v>
      </c>
      <c r="F8" s="21">
        <v>760000</v>
      </c>
      <c r="G8" s="18">
        <v>4252111</v>
      </c>
    </row>
    <row r="9" spans="1:7" ht="12.75">
      <c r="A9" s="22" t="s">
        <v>110</v>
      </c>
      <c r="B9" s="19" t="s">
        <v>111</v>
      </c>
      <c r="C9" s="18"/>
      <c r="D9" s="19" t="s">
        <v>112</v>
      </c>
      <c r="E9" s="21">
        <v>166666.67</v>
      </c>
      <c r="F9" s="21">
        <v>200000</v>
      </c>
      <c r="G9" s="18" t="s">
        <v>113</v>
      </c>
    </row>
    <row r="10" spans="1:7" ht="12.75">
      <c r="A10" s="22" t="s">
        <v>114</v>
      </c>
      <c r="B10" s="19" t="s">
        <v>115</v>
      </c>
      <c r="C10" s="18" t="s">
        <v>116</v>
      </c>
      <c r="D10" s="19" t="s">
        <v>117</v>
      </c>
      <c r="E10" s="21">
        <v>2333333.33</v>
      </c>
      <c r="F10" s="21">
        <v>2800000</v>
      </c>
      <c r="G10" s="18">
        <v>4264111</v>
      </c>
    </row>
    <row r="11" spans="1:7" ht="12.75">
      <c r="A11" s="22" t="s">
        <v>118</v>
      </c>
      <c r="B11" s="19" t="s">
        <v>119</v>
      </c>
      <c r="C11" s="18" t="s">
        <v>120</v>
      </c>
      <c r="D11" s="19" t="s">
        <v>121</v>
      </c>
      <c r="E11" s="21">
        <v>1266666.67</v>
      </c>
      <c r="F11" s="21">
        <v>1520000</v>
      </c>
      <c r="G11" s="18">
        <v>4232112</v>
      </c>
    </row>
    <row r="12" spans="1:7" ht="12.75">
      <c r="A12" s="22" t="s">
        <v>122</v>
      </c>
      <c r="B12" s="19" t="s">
        <v>123</v>
      </c>
      <c r="C12" s="18" t="s">
        <v>124</v>
      </c>
      <c r="D12" s="19" t="s">
        <v>125</v>
      </c>
      <c r="E12" s="21">
        <v>182500</v>
      </c>
      <c r="F12" s="21">
        <v>219000</v>
      </c>
      <c r="G12" s="18">
        <v>4267117</v>
      </c>
    </row>
    <row r="13" spans="1:7" ht="12.75">
      <c r="A13" s="7" t="s">
        <v>126</v>
      </c>
      <c r="B13" s="1" t="s">
        <v>127</v>
      </c>
      <c r="C13" s="7" t="s">
        <v>128</v>
      </c>
      <c r="D13" s="7" t="s">
        <v>129</v>
      </c>
      <c r="E13" s="23">
        <v>295833</v>
      </c>
      <c r="F13" s="23">
        <v>400000</v>
      </c>
      <c r="G13" s="7">
        <v>4268111</v>
      </c>
    </row>
    <row r="14" spans="1:7" ht="12.75">
      <c r="A14" s="7" t="s">
        <v>130</v>
      </c>
      <c r="B14" s="1" t="s">
        <v>131</v>
      </c>
      <c r="C14" s="7" t="s">
        <v>132</v>
      </c>
      <c r="D14" s="7" t="s">
        <v>133</v>
      </c>
      <c r="E14" s="24">
        <v>640000</v>
      </c>
      <c r="F14" s="24">
        <v>640000</v>
      </c>
      <c r="G14" s="7">
        <v>4215111</v>
      </c>
    </row>
    <row r="15" spans="1:7" ht="12.75">
      <c r="A15" s="25"/>
      <c r="B15" s="25"/>
      <c r="C15" s="25"/>
      <c r="D15" s="25"/>
      <c r="E15" s="25"/>
      <c r="F15" s="25"/>
      <c r="G15" s="25"/>
    </row>
    <row r="16" ht="12.75">
      <c r="B16" t="s">
        <v>134</v>
      </c>
    </row>
    <row r="18" spans="1:6" ht="12.75">
      <c r="A18" s="26" t="s">
        <v>135</v>
      </c>
      <c r="B18" s="26" t="s">
        <v>93</v>
      </c>
      <c r="C18" s="26"/>
      <c r="D18" s="26" t="s">
        <v>136</v>
      </c>
      <c r="E18" s="26" t="s">
        <v>137</v>
      </c>
      <c r="F18" s="26" t="s">
        <v>138</v>
      </c>
    </row>
    <row r="19" spans="1:6" ht="12.75">
      <c r="A19" s="7">
        <v>1</v>
      </c>
      <c r="B19" s="7" t="s">
        <v>139</v>
      </c>
      <c r="C19" s="7"/>
      <c r="D19" s="27">
        <v>1210910</v>
      </c>
      <c r="E19" s="27">
        <v>1332000</v>
      </c>
      <c r="F19" s="26">
        <v>4267111</v>
      </c>
    </row>
    <row r="20" spans="1:6" ht="12.75">
      <c r="A20" s="7">
        <v>2</v>
      </c>
      <c r="B20" s="7" t="s">
        <v>140</v>
      </c>
      <c r="C20" s="7"/>
      <c r="D20" s="27">
        <v>579090</v>
      </c>
      <c r="E20" s="27">
        <v>637000</v>
      </c>
      <c r="F20" s="26">
        <v>4267111</v>
      </c>
    </row>
    <row r="21" spans="1:6" ht="12.75">
      <c r="A21" s="7">
        <v>3</v>
      </c>
      <c r="B21" s="7" t="s">
        <v>141</v>
      </c>
      <c r="C21" s="7"/>
      <c r="D21" s="27">
        <v>718181.82</v>
      </c>
      <c r="E21" s="27">
        <v>790000</v>
      </c>
      <c r="F21" s="26">
        <v>4267112</v>
      </c>
    </row>
    <row r="22" spans="1:6" ht="12.75">
      <c r="A22" s="7">
        <v>4</v>
      </c>
      <c r="B22" s="7" t="s">
        <v>142</v>
      </c>
      <c r="C22" s="7"/>
      <c r="D22" s="28">
        <v>2360833.33</v>
      </c>
      <c r="E22" s="28">
        <v>2833000</v>
      </c>
      <c r="F22" s="26">
        <v>4267113</v>
      </c>
    </row>
    <row r="23" spans="1:6" ht="12.75">
      <c r="A23" s="7">
        <v>5</v>
      </c>
      <c r="B23" s="7" t="s">
        <v>143</v>
      </c>
      <c r="C23" s="7"/>
      <c r="D23" s="28">
        <v>93333.33</v>
      </c>
      <c r="E23" s="28">
        <v>112000</v>
      </c>
      <c r="F23" s="26">
        <v>4267113</v>
      </c>
    </row>
    <row r="24" spans="1:6" ht="12.75">
      <c r="A24" s="7">
        <v>6</v>
      </c>
      <c r="B24" s="7" t="s">
        <v>144</v>
      </c>
      <c r="C24" s="7"/>
      <c r="D24" s="27">
        <v>2136364</v>
      </c>
      <c r="E24" s="27">
        <v>2350000</v>
      </c>
      <c r="F24" s="26">
        <v>4212211</v>
      </c>
    </row>
    <row r="25" spans="1:6" ht="12.75">
      <c r="A25" s="7">
        <v>7</v>
      </c>
      <c r="B25" s="7" t="s">
        <v>145</v>
      </c>
      <c r="C25" s="7"/>
      <c r="D25" s="27">
        <v>2429166</v>
      </c>
      <c r="E25" s="27">
        <v>2915000</v>
      </c>
      <c r="F25" s="26">
        <v>4212111</v>
      </c>
    </row>
    <row r="28" spans="2:4" ht="12.75">
      <c r="B28" s="17" t="s">
        <v>146</v>
      </c>
      <c r="C28" s="17"/>
      <c r="D28" s="17"/>
    </row>
    <row r="30" spans="1:6" ht="12.75">
      <c r="A30" s="29" t="s">
        <v>147</v>
      </c>
      <c r="B30" s="30"/>
      <c r="C30" s="30"/>
      <c r="D30" s="18" t="s">
        <v>148</v>
      </c>
      <c r="E30" s="18" t="s">
        <v>137</v>
      </c>
      <c r="F30" s="18" t="s">
        <v>149</v>
      </c>
    </row>
    <row r="31" spans="1:6" ht="12.75">
      <c r="A31" s="29" t="s">
        <v>150</v>
      </c>
      <c r="B31" s="30"/>
      <c r="C31" s="30"/>
      <c r="D31" s="21">
        <v>500000</v>
      </c>
      <c r="E31" s="21">
        <v>600000</v>
      </c>
      <c r="F31" s="8">
        <v>600</v>
      </c>
    </row>
    <row r="32" spans="1:6" ht="12.75">
      <c r="A32" s="29" t="s">
        <v>151</v>
      </c>
      <c r="B32" s="30"/>
      <c r="C32" s="30"/>
      <c r="D32" s="21">
        <v>955833.33</v>
      </c>
      <c r="E32" s="21">
        <v>1147000</v>
      </c>
      <c r="F32" s="8">
        <v>1147</v>
      </c>
    </row>
    <row r="33" spans="1:6" ht="12.75">
      <c r="A33" s="29" t="s">
        <v>152</v>
      </c>
      <c r="B33" s="30"/>
      <c r="C33" s="30"/>
      <c r="D33" s="21">
        <v>820000</v>
      </c>
      <c r="E33" s="21">
        <v>820000</v>
      </c>
      <c r="F33" s="8">
        <v>820</v>
      </c>
    </row>
    <row r="34" spans="1:6" ht="12.75">
      <c r="A34" s="29" t="s">
        <v>153</v>
      </c>
      <c r="B34" s="30"/>
      <c r="C34" s="30"/>
      <c r="D34" s="21">
        <v>250000</v>
      </c>
      <c r="E34" s="21">
        <v>250000</v>
      </c>
      <c r="F34" s="8">
        <v>250</v>
      </c>
    </row>
    <row r="35" spans="1:6" ht="12.75">
      <c r="A35" s="29" t="s">
        <v>154</v>
      </c>
      <c r="B35" s="30"/>
      <c r="C35" s="30"/>
      <c r="D35" s="21">
        <v>540000</v>
      </c>
      <c r="E35" s="21">
        <v>540000</v>
      </c>
      <c r="F35" s="8">
        <v>540</v>
      </c>
    </row>
    <row r="36" spans="1:6" ht="12.75">
      <c r="A36" s="29" t="s">
        <v>155</v>
      </c>
      <c r="B36" s="30"/>
      <c r="C36" s="30"/>
      <c r="D36" s="23">
        <v>55000</v>
      </c>
      <c r="E36" s="23">
        <v>55000</v>
      </c>
      <c r="F36" s="18">
        <v>55</v>
      </c>
    </row>
    <row r="37" spans="1:6" ht="12.75">
      <c r="A37" s="29" t="s">
        <v>156</v>
      </c>
      <c r="B37" s="30"/>
      <c r="C37" s="30"/>
      <c r="D37" s="21">
        <v>188000</v>
      </c>
      <c r="E37" s="21">
        <v>188000</v>
      </c>
      <c r="F37" s="18">
        <v>188</v>
      </c>
    </row>
    <row r="38" spans="1:6" ht="12.75">
      <c r="A38" s="29" t="s">
        <v>157</v>
      </c>
      <c r="B38" s="30"/>
      <c r="C38" s="30"/>
      <c r="D38" s="21">
        <v>129166.67</v>
      </c>
      <c r="E38" s="21">
        <v>155000</v>
      </c>
      <c r="F38" s="18">
        <v>155</v>
      </c>
    </row>
    <row r="39" spans="1:6" ht="12.75">
      <c r="A39" s="31"/>
      <c r="B39" s="25"/>
      <c r="C39" s="25"/>
      <c r="D39" s="32"/>
      <c r="E39" s="32"/>
      <c r="F39" s="31"/>
    </row>
    <row r="40" spans="1:6" ht="12.75">
      <c r="A40" s="31"/>
      <c r="B40" s="25"/>
      <c r="C40" s="25"/>
      <c r="D40" s="32"/>
      <c r="E40" s="32"/>
      <c r="F40" s="31"/>
    </row>
    <row r="41" spans="1:6" ht="12.75">
      <c r="A41" s="29" t="s">
        <v>158</v>
      </c>
      <c r="B41" s="30"/>
      <c r="C41" s="30"/>
      <c r="D41" s="18" t="s">
        <v>148</v>
      </c>
      <c r="E41" s="18" t="s">
        <v>137</v>
      </c>
      <c r="F41" s="18" t="s">
        <v>149</v>
      </c>
    </row>
    <row r="42" spans="1:6" ht="12.75">
      <c r="A42" s="29" t="s">
        <v>159</v>
      </c>
      <c r="B42" s="30"/>
      <c r="C42" s="30"/>
      <c r="D42" s="21">
        <v>125000</v>
      </c>
      <c r="E42" s="21">
        <v>150000</v>
      </c>
      <c r="F42" s="8">
        <v>150</v>
      </c>
    </row>
    <row r="43" spans="1:6" ht="12.75">
      <c r="A43" s="29" t="s">
        <v>160</v>
      </c>
      <c r="B43" s="30"/>
      <c r="C43" s="30"/>
      <c r="D43" s="21">
        <v>206666.67</v>
      </c>
      <c r="E43" s="21">
        <v>248000</v>
      </c>
      <c r="F43" s="18">
        <v>248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2023-12-21T11:26:03Z</cp:lastPrinted>
  <dcterms:created xsi:type="dcterms:W3CDTF">2023-03-28T11:24:46Z</dcterms:created>
  <dcterms:modified xsi:type="dcterms:W3CDTF">2023-12-22T07:01:29Z</dcterms:modified>
  <cp:category/>
  <cp:version/>
  <cp:contentType/>
  <cp:contentStatus/>
  <cp:revision>27</cp:revision>
</cp:coreProperties>
</file>